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principal particulars" sheetId="1" r:id="rId1"/>
    <sheet name="offset table" sheetId="2" r:id="rId2"/>
    <sheet name="other dimensions" sheetId="3" r:id="rId3"/>
    <sheet name="input data" sheetId="4" r:id="rId4"/>
  </sheets>
  <definedNames/>
  <calcPr calcMode="manual" fullCalcOnLoad="1" calcCompleted="0" calcOnSave="0"/>
</workbook>
</file>

<file path=xl/comments4.xml><?xml version="1.0" encoding="utf-8"?>
<comments xmlns="http://schemas.openxmlformats.org/spreadsheetml/2006/main">
  <authors>
    <author>kudo</author>
  </authors>
  <commentList>
    <comment ref="B4" authorId="0">
      <text>
        <r>
          <rPr>
            <sz val="9"/>
            <rFont val="ＭＳ Ｐゴシック"/>
            <family val="3"/>
          </rPr>
          <t>Number of blades</t>
        </r>
      </text>
    </comment>
    <comment ref="C4" authorId="0">
      <text>
        <r>
          <rPr>
            <sz val="9"/>
            <rFont val="ＭＳ Ｐゴシック"/>
            <family val="3"/>
          </rPr>
          <t>Number of radial data</t>
        </r>
      </text>
    </comment>
    <comment ref="D4" authorId="0">
      <text>
        <r>
          <rPr>
            <sz val="9"/>
            <rFont val="ＭＳ Ｐゴシック"/>
            <family val="3"/>
          </rPr>
          <t>Number of chordwize data</t>
        </r>
      </text>
    </comment>
  </commentList>
</comments>
</file>

<file path=xl/sharedStrings.xml><?xml version="1.0" encoding="utf-8"?>
<sst xmlns="http://schemas.openxmlformats.org/spreadsheetml/2006/main" count="83" uniqueCount="45">
  <si>
    <t>SEIUN-MARU Conventional Propeller</t>
  </si>
  <si>
    <t>Diameter</t>
  </si>
  <si>
    <t>Pitch Ratio</t>
  </si>
  <si>
    <t>Expanded Area Ratio</t>
  </si>
  <si>
    <t>Blade Thickness Ratio</t>
  </si>
  <si>
    <t>Boss Ratio</t>
  </si>
  <si>
    <t>Total Skew Angle</t>
  </si>
  <si>
    <t>[deg]</t>
  </si>
  <si>
    <t>Rake Angle</t>
  </si>
  <si>
    <t>[deg]</t>
  </si>
  <si>
    <t>Blade Section</t>
  </si>
  <si>
    <t>MAU</t>
  </si>
  <si>
    <t>Pitch Distribution</t>
  </si>
  <si>
    <t>constant</t>
  </si>
  <si>
    <t>Rake Distribution</t>
  </si>
  <si>
    <t>constant</t>
  </si>
  <si>
    <t>Number of Blades</t>
  </si>
  <si>
    <t>Material</t>
  </si>
  <si>
    <t>AlBC3(Ni-Al-Bronze)</t>
  </si>
  <si>
    <t>r/R</t>
  </si>
  <si>
    <t>x</t>
  </si>
  <si>
    <t>yo</t>
  </si>
  <si>
    <t>yu</t>
  </si>
  <si>
    <t>(unit:mm)</t>
  </si>
  <si>
    <t>[mm]</t>
  </si>
  <si>
    <t>LE-GL</t>
  </si>
  <si>
    <t>TE-GL</t>
  </si>
  <si>
    <t>Rake</t>
  </si>
  <si>
    <t>r</t>
  </si>
  <si>
    <t>Chord</t>
  </si>
  <si>
    <t>Skew</t>
  </si>
  <si>
    <t>#</t>
  </si>
  <si>
    <t>R_prop</t>
  </si>
  <si>
    <t>R_boss</t>
  </si>
  <si>
    <t>Nb</t>
  </si>
  <si>
    <t>Nr</t>
  </si>
  <si>
    <t>Nc</t>
  </si>
  <si>
    <t># radius</t>
  </si>
  <si>
    <t># pitch</t>
  </si>
  <si>
    <t># rake</t>
  </si>
  <si>
    <t>[-]</t>
  </si>
  <si>
    <t>Pitch</t>
  </si>
  <si>
    <t># x (from GL)</t>
  </si>
  <si>
    <t># yu (lower surface)</t>
  </si>
  <si>
    <t># yo (upper surface)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</si>
</sst>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/>
    </xf>
    <xf numFmtId="177" fontId="0" fillId="0" borderId="9" xfId="0" applyNumberFormat="1" applyBorder="1" applyAlignment="1">
      <alignment vertical="top"/>
    </xf>
    <xf numFmtId="177" fontId="0" fillId="0" borderId="10" xfId="0" applyNumberFormat="1" applyBorder="1" applyAlignment="1">
      <alignment vertical="top"/>
    </xf>
    <xf numFmtId="177" fontId="0" fillId="0" borderId="11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</cols>
  <sheetData>
    <row r="1" ht="13.5">
      <c r="A1" t="s">
        <v>0</v>
      </c>
    </row>
    <row r="2" spans="1:3" ht="13.5">
      <c r="A2" t="s">
        <v>1</v>
      </c>
      <c r="B2">
        <v>3600</v>
      </c>
      <c r="C2" t="s">
        <v>24</v>
      </c>
    </row>
    <row r="3" spans="1:2" ht="13.5">
      <c r="A3" t="s">
        <v>2</v>
      </c>
      <c r="B3">
        <v>0.95</v>
      </c>
    </row>
    <row r="4" spans="1:2" ht="13.5">
      <c r="A4" t="s">
        <v>3</v>
      </c>
      <c r="B4">
        <v>0.65</v>
      </c>
    </row>
    <row r="5" spans="1:2" ht="13.5">
      <c r="A5" t="s">
        <v>16</v>
      </c>
      <c r="B5">
        <v>5</v>
      </c>
    </row>
    <row r="6" spans="1:2" ht="13.5">
      <c r="A6" t="s">
        <v>4</v>
      </c>
      <c r="B6">
        <v>0.0442</v>
      </c>
    </row>
    <row r="7" spans="1:2" ht="13.5">
      <c r="A7" t="s">
        <v>5</v>
      </c>
      <c r="B7">
        <v>0.1972</v>
      </c>
    </row>
    <row r="8" spans="1:3" ht="13.5">
      <c r="A8" t="s">
        <v>6</v>
      </c>
      <c r="B8">
        <v>10.5</v>
      </c>
      <c r="C8" t="s">
        <v>7</v>
      </c>
    </row>
    <row r="9" spans="1:3" ht="13.5">
      <c r="A9" t="s">
        <v>8</v>
      </c>
      <c r="B9">
        <v>6</v>
      </c>
      <c r="C9" t="s">
        <v>9</v>
      </c>
    </row>
    <row r="10" spans="1:2" ht="13.5">
      <c r="A10" t="s">
        <v>10</v>
      </c>
      <c r="B10" t="s">
        <v>11</v>
      </c>
    </row>
    <row r="11" spans="1:2" ht="13.5">
      <c r="A11" t="s">
        <v>12</v>
      </c>
      <c r="B11" t="s">
        <v>13</v>
      </c>
    </row>
    <row r="12" spans="1:2" ht="13.5">
      <c r="A12" t="s">
        <v>14</v>
      </c>
      <c r="B12" t="s">
        <v>15</v>
      </c>
    </row>
    <row r="13" spans="1:2" ht="13.5">
      <c r="A13" t="s">
        <v>17</v>
      </c>
      <c r="B13" t="s">
        <v>18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Q3" sqref="Q3"/>
    </sheetView>
  </sheetViews>
  <sheetFormatPr defaultColWidth="9.00390625" defaultRowHeight="13.5"/>
  <cols>
    <col min="1" max="1" width="5.625" style="0" customWidth="1"/>
    <col min="2" max="2" width="4.625" style="0" customWidth="1"/>
    <col min="3" max="19" width="6.625" style="0" customWidth="1"/>
  </cols>
  <sheetData>
    <row r="1" spans="1:19" ht="14.25" thickBot="1">
      <c r="A1" s="9" t="s">
        <v>19</v>
      </c>
      <c r="B1" s="10"/>
      <c r="C1" s="18" t="s">
        <v>23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ht="13.5">
      <c r="A2" s="15">
        <v>0.2</v>
      </c>
      <c r="B2" s="4" t="s">
        <v>20</v>
      </c>
      <c r="C2" s="11">
        <v>0</v>
      </c>
      <c r="D2" s="11">
        <v>14.1</v>
      </c>
      <c r="E2" s="11">
        <v>28.2</v>
      </c>
      <c r="F2" s="11">
        <v>42.4</v>
      </c>
      <c r="G2" s="11">
        <v>70.6</v>
      </c>
      <c r="H2" s="11">
        <v>106</v>
      </c>
      <c r="I2" s="11">
        <v>141</v>
      </c>
      <c r="J2" s="11">
        <v>212</v>
      </c>
      <c r="K2" s="11">
        <v>226</v>
      </c>
      <c r="L2" s="11">
        <v>282</v>
      </c>
      <c r="M2" s="11">
        <v>353</v>
      </c>
      <c r="N2" s="11">
        <v>424</v>
      </c>
      <c r="O2" s="11">
        <v>494</v>
      </c>
      <c r="P2" s="11">
        <v>565</v>
      </c>
      <c r="Q2" s="11">
        <v>635</v>
      </c>
      <c r="R2" s="11">
        <v>671</v>
      </c>
      <c r="S2" s="12">
        <v>706</v>
      </c>
    </row>
    <row r="3" spans="1:19" ht="13.5">
      <c r="A3" s="16"/>
      <c r="B3" s="2" t="s">
        <v>21</v>
      </c>
      <c r="C3" s="3">
        <v>44.6</v>
      </c>
      <c r="D3" s="3">
        <v>66.1</v>
      </c>
      <c r="E3" s="3">
        <v>76.1</v>
      </c>
      <c r="F3" s="3">
        <v>84.3</v>
      </c>
      <c r="G3" s="3">
        <v>96.9</v>
      </c>
      <c r="H3" s="3">
        <v>108.6</v>
      </c>
      <c r="I3" s="3">
        <v>117.5</v>
      </c>
      <c r="J3" s="3">
        <v>127.1</v>
      </c>
      <c r="K3" s="3">
        <v>127.4</v>
      </c>
      <c r="L3" s="3">
        <v>124.5</v>
      </c>
      <c r="M3" s="3">
        <v>114.6</v>
      </c>
      <c r="N3" s="3">
        <v>99.6</v>
      </c>
      <c r="O3" s="3">
        <v>80.5</v>
      </c>
      <c r="P3" s="3">
        <v>57.6</v>
      </c>
      <c r="Q3" s="3">
        <v>32.2</v>
      </c>
      <c r="R3" s="3">
        <v>19.1</v>
      </c>
      <c r="S3" s="5">
        <v>5.7</v>
      </c>
    </row>
    <row r="4" spans="1:19" ht="14.25" thickBot="1">
      <c r="A4" s="17"/>
      <c r="B4" s="6" t="s">
        <v>22</v>
      </c>
      <c r="C4" s="7"/>
      <c r="D4" s="7">
        <v>30.9</v>
      </c>
      <c r="E4" s="7">
        <v>24.3</v>
      </c>
      <c r="F4" s="7">
        <v>19.1</v>
      </c>
      <c r="G4" s="7">
        <v>12.7</v>
      </c>
      <c r="H4" s="7">
        <v>6.9</v>
      </c>
      <c r="I4" s="7">
        <v>3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8">
        <v>0</v>
      </c>
    </row>
    <row r="5" spans="1:19" ht="13.5">
      <c r="A5" s="15">
        <v>0.3</v>
      </c>
      <c r="B5" s="4" t="s">
        <v>20</v>
      </c>
      <c r="C5" s="11">
        <v>0</v>
      </c>
      <c r="D5" s="11">
        <v>16.5</v>
      </c>
      <c r="E5" s="11">
        <v>33</v>
      </c>
      <c r="F5" s="11">
        <v>49.4</v>
      </c>
      <c r="G5" s="11">
        <v>82.4</v>
      </c>
      <c r="H5" s="11">
        <v>124</v>
      </c>
      <c r="I5" s="11">
        <v>165</v>
      </c>
      <c r="J5" s="11">
        <v>247</v>
      </c>
      <c r="K5" s="11">
        <v>264</v>
      </c>
      <c r="L5" s="11">
        <v>330</v>
      </c>
      <c r="M5" s="11">
        <v>412</v>
      </c>
      <c r="N5" s="11">
        <v>494</v>
      </c>
      <c r="O5" s="11">
        <v>577</v>
      </c>
      <c r="P5" s="11">
        <v>659</v>
      </c>
      <c r="Q5" s="11">
        <v>742</v>
      </c>
      <c r="R5" s="11">
        <v>783</v>
      </c>
      <c r="S5" s="12">
        <v>824</v>
      </c>
    </row>
    <row r="6" spans="1:19" ht="13.5">
      <c r="A6" s="16"/>
      <c r="B6" s="2" t="s">
        <v>21</v>
      </c>
      <c r="C6" s="3">
        <v>39</v>
      </c>
      <c r="D6" s="3">
        <v>57.8</v>
      </c>
      <c r="E6" s="3">
        <v>66.6</v>
      </c>
      <c r="F6" s="3">
        <v>73.8</v>
      </c>
      <c r="G6" s="3">
        <v>84.8</v>
      </c>
      <c r="H6" s="3">
        <v>95.1</v>
      </c>
      <c r="I6" s="3">
        <v>102.8</v>
      </c>
      <c r="J6" s="3">
        <v>111.3</v>
      </c>
      <c r="K6" s="3">
        <v>111.5</v>
      </c>
      <c r="L6" s="3">
        <v>109</v>
      </c>
      <c r="M6" s="3">
        <v>100.3</v>
      </c>
      <c r="N6" s="3">
        <v>87.1</v>
      </c>
      <c r="O6" s="3">
        <v>70.4</v>
      </c>
      <c r="P6" s="3">
        <v>50.5</v>
      </c>
      <c r="Q6" s="3">
        <v>28.2</v>
      </c>
      <c r="R6" s="3">
        <v>16.7</v>
      </c>
      <c r="S6" s="5">
        <v>5</v>
      </c>
    </row>
    <row r="7" spans="1:19" ht="14.25" thickBot="1">
      <c r="A7" s="17"/>
      <c r="B7" s="6" t="s">
        <v>22</v>
      </c>
      <c r="C7" s="7"/>
      <c r="D7" s="7">
        <v>27</v>
      </c>
      <c r="E7" s="7">
        <v>21.2</v>
      </c>
      <c r="F7" s="7">
        <v>16.7</v>
      </c>
      <c r="G7" s="7">
        <v>11.1</v>
      </c>
      <c r="H7" s="7">
        <v>6</v>
      </c>
      <c r="I7" s="7">
        <v>2.6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</row>
    <row r="8" spans="1:19" ht="13.5">
      <c r="A8" s="15">
        <v>0.4</v>
      </c>
      <c r="B8" s="4" t="s">
        <v>20</v>
      </c>
      <c r="C8" s="11">
        <v>0</v>
      </c>
      <c r="D8" s="11">
        <v>18.5</v>
      </c>
      <c r="E8" s="11">
        <v>37</v>
      </c>
      <c r="F8" s="11">
        <v>55.4</v>
      </c>
      <c r="G8" s="11">
        <v>92.4</v>
      </c>
      <c r="H8" s="11">
        <v>139</v>
      </c>
      <c r="I8" s="11">
        <v>185</v>
      </c>
      <c r="J8" s="11">
        <v>277</v>
      </c>
      <c r="K8" s="11">
        <v>296</v>
      </c>
      <c r="L8" s="11">
        <v>370</v>
      </c>
      <c r="M8" s="11">
        <v>462</v>
      </c>
      <c r="N8" s="11">
        <v>554</v>
      </c>
      <c r="O8" s="11">
        <v>647</v>
      </c>
      <c r="P8" s="11">
        <v>739</v>
      </c>
      <c r="Q8" s="11">
        <v>832</v>
      </c>
      <c r="R8" s="11">
        <v>878</v>
      </c>
      <c r="S8" s="12">
        <v>924</v>
      </c>
    </row>
    <row r="9" spans="1:19" ht="13.5">
      <c r="A9" s="16"/>
      <c r="B9" s="2" t="s">
        <v>21</v>
      </c>
      <c r="C9" s="3">
        <v>33.5</v>
      </c>
      <c r="D9" s="3">
        <v>49.6</v>
      </c>
      <c r="E9" s="3">
        <v>57.1</v>
      </c>
      <c r="F9" s="3">
        <v>63.2</v>
      </c>
      <c r="G9" s="3">
        <v>72.7</v>
      </c>
      <c r="H9" s="3">
        <v>81.5</v>
      </c>
      <c r="I9" s="3">
        <v>88.1</v>
      </c>
      <c r="J9" s="3">
        <v>95.4</v>
      </c>
      <c r="K9" s="3">
        <v>95.6</v>
      </c>
      <c r="L9" s="3">
        <v>93.4</v>
      </c>
      <c r="M9" s="3">
        <v>86</v>
      </c>
      <c r="N9" s="3">
        <v>74.7</v>
      </c>
      <c r="O9" s="3">
        <v>60.4</v>
      </c>
      <c r="P9" s="3">
        <v>43.3</v>
      </c>
      <c r="Q9" s="3">
        <v>24.2</v>
      </c>
      <c r="R9" s="3">
        <v>14.3</v>
      </c>
      <c r="S9" s="5">
        <v>4.3</v>
      </c>
    </row>
    <row r="10" spans="1:19" ht="14.25" thickBot="1">
      <c r="A10" s="17"/>
      <c r="B10" s="6" t="s">
        <v>22</v>
      </c>
      <c r="C10" s="7"/>
      <c r="D10" s="7">
        <v>23.2</v>
      </c>
      <c r="E10" s="7">
        <v>18.2</v>
      </c>
      <c r="F10" s="7">
        <v>14.3</v>
      </c>
      <c r="G10" s="7">
        <v>9.6</v>
      </c>
      <c r="H10" s="7">
        <v>5.2</v>
      </c>
      <c r="I10" s="7">
        <v>2.2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8">
        <v>0</v>
      </c>
    </row>
    <row r="11" spans="1:19" ht="13.5">
      <c r="A11" s="15">
        <v>0.5</v>
      </c>
      <c r="B11" s="4" t="s">
        <v>20</v>
      </c>
      <c r="C11" s="11">
        <v>0</v>
      </c>
      <c r="D11" s="11">
        <v>20.3</v>
      </c>
      <c r="E11" s="11">
        <v>40.6</v>
      </c>
      <c r="F11" s="11">
        <v>61</v>
      </c>
      <c r="G11" s="11">
        <v>102</v>
      </c>
      <c r="H11" s="11">
        <v>152</v>
      </c>
      <c r="I11" s="11">
        <v>203</v>
      </c>
      <c r="J11" s="11">
        <v>305</v>
      </c>
      <c r="K11" s="11">
        <v>325</v>
      </c>
      <c r="L11" s="11">
        <v>405</v>
      </c>
      <c r="M11" s="11">
        <v>504</v>
      </c>
      <c r="N11" s="11">
        <v>604</v>
      </c>
      <c r="O11" s="11">
        <v>703</v>
      </c>
      <c r="P11" s="11">
        <v>802</v>
      </c>
      <c r="Q11" s="11">
        <v>902</v>
      </c>
      <c r="R11" s="11">
        <v>952</v>
      </c>
      <c r="S11" s="12">
        <v>1001</v>
      </c>
    </row>
    <row r="12" spans="1:19" ht="13.5">
      <c r="A12" s="16"/>
      <c r="B12" s="2" t="s">
        <v>21</v>
      </c>
      <c r="C12" s="3">
        <v>25.7</v>
      </c>
      <c r="D12" s="3">
        <v>38.4</v>
      </c>
      <c r="E12" s="3">
        <v>44.6</v>
      </c>
      <c r="F12" s="3">
        <v>49.9</v>
      </c>
      <c r="G12" s="3">
        <v>58.7</v>
      </c>
      <c r="H12" s="3">
        <v>66.7</v>
      </c>
      <c r="I12" s="3">
        <v>72.9</v>
      </c>
      <c r="J12" s="3">
        <v>79.4</v>
      </c>
      <c r="K12" s="3">
        <v>79.6</v>
      </c>
      <c r="L12" s="3">
        <v>77.8</v>
      </c>
      <c r="M12" s="3">
        <v>71.6</v>
      </c>
      <c r="N12" s="3">
        <v>62.3</v>
      </c>
      <c r="O12" s="3">
        <v>50.4</v>
      </c>
      <c r="P12" s="3">
        <v>36</v>
      </c>
      <c r="Q12" s="3">
        <v>20.3</v>
      </c>
      <c r="R12" s="3">
        <v>12.2</v>
      </c>
      <c r="S12" s="5">
        <v>4</v>
      </c>
    </row>
    <row r="13" spans="1:19" ht="14.25" thickBot="1">
      <c r="A13" s="17"/>
      <c r="B13" s="6" t="s">
        <v>22</v>
      </c>
      <c r="C13" s="7"/>
      <c r="D13" s="7">
        <v>17.1</v>
      </c>
      <c r="E13" s="7">
        <v>12.9</v>
      </c>
      <c r="F13" s="7">
        <v>10</v>
      </c>
      <c r="G13" s="7">
        <v>6.1</v>
      </c>
      <c r="H13" s="7">
        <v>3.2</v>
      </c>
      <c r="I13" s="7">
        <v>1.4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8">
        <v>0</v>
      </c>
    </row>
    <row r="14" spans="1:19" ht="13.5">
      <c r="A14" s="15">
        <v>0.6</v>
      </c>
      <c r="B14" s="4" t="s">
        <v>20</v>
      </c>
      <c r="C14" s="11">
        <v>0</v>
      </c>
      <c r="D14" s="11">
        <v>22.9</v>
      </c>
      <c r="E14" s="11">
        <v>45.8</v>
      </c>
      <c r="F14" s="11">
        <v>68.7</v>
      </c>
      <c r="G14" s="11">
        <v>115</v>
      </c>
      <c r="H14" s="11">
        <v>172</v>
      </c>
      <c r="I14" s="11">
        <v>229</v>
      </c>
      <c r="J14" s="11">
        <v>344</v>
      </c>
      <c r="K14" s="11">
        <v>367</v>
      </c>
      <c r="L14" s="11">
        <v>447</v>
      </c>
      <c r="M14" s="11">
        <v>548</v>
      </c>
      <c r="N14" s="11">
        <v>648</v>
      </c>
      <c r="O14" s="11">
        <v>749</v>
      </c>
      <c r="P14" s="11">
        <v>850</v>
      </c>
      <c r="Q14" s="11">
        <v>950</v>
      </c>
      <c r="R14" s="11">
        <v>1001</v>
      </c>
      <c r="S14" s="12">
        <v>1051</v>
      </c>
    </row>
    <row r="15" spans="1:19" ht="13.5">
      <c r="A15" s="16"/>
      <c r="B15" s="2" t="s">
        <v>21</v>
      </c>
      <c r="C15" s="3">
        <v>18.5</v>
      </c>
      <c r="D15" s="3">
        <v>28.6</v>
      </c>
      <c r="E15" s="3">
        <v>34</v>
      </c>
      <c r="F15" s="3">
        <v>38.6</v>
      </c>
      <c r="G15" s="3">
        <v>46</v>
      </c>
      <c r="H15" s="3">
        <v>53.1</v>
      </c>
      <c r="I15" s="3">
        <v>58.1</v>
      </c>
      <c r="J15" s="3">
        <v>63.9</v>
      </c>
      <c r="K15" s="3">
        <v>64</v>
      </c>
      <c r="L15" s="3">
        <v>62.6</v>
      </c>
      <c r="M15" s="3">
        <v>57.7</v>
      </c>
      <c r="N15" s="3">
        <v>50.2</v>
      </c>
      <c r="O15" s="3">
        <v>40.8</v>
      </c>
      <c r="P15" s="3">
        <v>29.5</v>
      </c>
      <c r="Q15" s="3">
        <v>16.9</v>
      </c>
      <c r="R15" s="3">
        <v>10.4</v>
      </c>
      <c r="S15" s="5">
        <v>4</v>
      </c>
    </row>
    <row r="16" spans="1:19" ht="14.25" thickBot="1">
      <c r="A16" s="17"/>
      <c r="B16" s="6" t="s">
        <v>22</v>
      </c>
      <c r="C16" s="7"/>
      <c r="D16" s="7">
        <v>11.2</v>
      </c>
      <c r="E16" s="7">
        <v>8.5</v>
      </c>
      <c r="F16" s="7">
        <v>6.3</v>
      </c>
      <c r="G16" s="7">
        <v>3.9</v>
      </c>
      <c r="H16" s="7">
        <v>2</v>
      </c>
      <c r="I16" s="7">
        <v>0.8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8">
        <v>0</v>
      </c>
    </row>
    <row r="17" spans="1:19" ht="13.5">
      <c r="A17" s="15">
        <v>0.7</v>
      </c>
      <c r="B17" s="4" t="s">
        <v>20</v>
      </c>
      <c r="C17" s="11">
        <v>0</v>
      </c>
      <c r="D17" s="11">
        <v>26.5</v>
      </c>
      <c r="E17" s="11">
        <v>53.2</v>
      </c>
      <c r="F17" s="11">
        <v>79.7</v>
      </c>
      <c r="G17" s="11">
        <v>133</v>
      </c>
      <c r="H17" s="11">
        <v>199</v>
      </c>
      <c r="I17" s="11">
        <v>266</v>
      </c>
      <c r="J17" s="11">
        <v>398</v>
      </c>
      <c r="K17" s="11">
        <v>425</v>
      </c>
      <c r="L17" s="11">
        <v>499</v>
      </c>
      <c r="M17" s="11">
        <v>592</v>
      </c>
      <c r="N17" s="11">
        <v>685</v>
      </c>
      <c r="O17" s="11">
        <v>778</v>
      </c>
      <c r="P17" s="11">
        <v>871</v>
      </c>
      <c r="Q17" s="11">
        <v>964</v>
      </c>
      <c r="R17" s="11">
        <v>1010</v>
      </c>
      <c r="S17" s="12">
        <v>1057</v>
      </c>
    </row>
    <row r="18" spans="1:19" ht="13.5">
      <c r="A18" s="16"/>
      <c r="B18" s="2" t="s">
        <v>21</v>
      </c>
      <c r="C18" s="3">
        <v>11.5</v>
      </c>
      <c r="D18" s="3">
        <v>19.6</v>
      </c>
      <c r="E18" s="3">
        <v>24.5</v>
      </c>
      <c r="F18" s="3">
        <v>28.5</v>
      </c>
      <c r="G18" s="3">
        <v>35.1</v>
      </c>
      <c r="H18" s="3">
        <v>41.1</v>
      </c>
      <c r="I18" s="3">
        <v>45.7</v>
      </c>
      <c r="J18" s="3">
        <v>50.7</v>
      </c>
      <c r="K18" s="3">
        <v>50.8</v>
      </c>
      <c r="L18" s="3">
        <v>49.7</v>
      </c>
      <c r="M18" s="3">
        <v>45.8</v>
      </c>
      <c r="N18" s="3">
        <v>40</v>
      </c>
      <c r="O18" s="3">
        <v>32.7</v>
      </c>
      <c r="P18" s="3">
        <v>23.8</v>
      </c>
      <c r="Q18" s="3">
        <v>14.1</v>
      </c>
      <c r="R18" s="3">
        <v>9.2</v>
      </c>
      <c r="S18" s="5">
        <v>4.4</v>
      </c>
    </row>
    <row r="19" spans="1:19" ht="14.25" thickBot="1">
      <c r="A19" s="17"/>
      <c r="B19" s="6" t="s">
        <v>22</v>
      </c>
      <c r="C19" s="7"/>
      <c r="D19" s="7">
        <v>6.5</v>
      </c>
      <c r="E19" s="7">
        <v>4.6</v>
      </c>
      <c r="F19" s="7">
        <v>3.4</v>
      </c>
      <c r="G19" s="7">
        <v>2.1</v>
      </c>
      <c r="H19" s="7">
        <v>1</v>
      </c>
      <c r="I19" s="7">
        <v>0.4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8">
        <v>0</v>
      </c>
    </row>
    <row r="20" spans="1:19" ht="13.5">
      <c r="A20" s="15">
        <v>0.8</v>
      </c>
      <c r="B20" s="4" t="s">
        <v>20</v>
      </c>
      <c r="C20" s="11">
        <v>0</v>
      </c>
      <c r="D20" s="11">
        <v>28</v>
      </c>
      <c r="E20" s="11">
        <v>56</v>
      </c>
      <c r="F20" s="11">
        <v>83.9</v>
      </c>
      <c r="G20" s="11">
        <v>140</v>
      </c>
      <c r="H20" s="11">
        <v>210</v>
      </c>
      <c r="I20" s="11">
        <v>280</v>
      </c>
      <c r="J20" s="11">
        <v>420</v>
      </c>
      <c r="K20" s="11">
        <v>448</v>
      </c>
      <c r="L20" s="11">
        <v>511</v>
      </c>
      <c r="M20" s="11">
        <v>590</v>
      </c>
      <c r="N20" s="11">
        <v>669</v>
      </c>
      <c r="O20" s="11">
        <v>748</v>
      </c>
      <c r="P20" s="11">
        <v>828</v>
      </c>
      <c r="Q20" s="11">
        <v>907</v>
      </c>
      <c r="R20" s="11">
        <v>946</v>
      </c>
      <c r="S20" s="12">
        <v>986</v>
      </c>
    </row>
    <row r="21" spans="1:19" ht="13.5">
      <c r="A21" s="16"/>
      <c r="B21" s="2" t="s">
        <v>21</v>
      </c>
      <c r="C21" s="3">
        <v>4.8</v>
      </c>
      <c r="D21" s="3">
        <v>11.7</v>
      </c>
      <c r="E21" s="3">
        <v>15.7</v>
      </c>
      <c r="F21" s="3">
        <v>18.9</v>
      </c>
      <c r="G21" s="3">
        <v>24.5</v>
      </c>
      <c r="H21" s="3">
        <v>29.8</v>
      </c>
      <c r="I21" s="3">
        <v>33.8</v>
      </c>
      <c r="J21" s="3">
        <v>37.8</v>
      </c>
      <c r="K21" s="3">
        <v>37.9</v>
      </c>
      <c r="L21" s="3">
        <v>37.1</v>
      </c>
      <c r="M21" s="3">
        <v>34.3</v>
      </c>
      <c r="N21" s="3">
        <v>30.1</v>
      </c>
      <c r="O21" s="3">
        <v>24.7</v>
      </c>
      <c r="P21" s="3">
        <v>18.4</v>
      </c>
      <c r="Q21" s="3">
        <v>11.7</v>
      </c>
      <c r="R21" s="3">
        <v>8.3</v>
      </c>
      <c r="S21" s="5">
        <v>5</v>
      </c>
    </row>
    <row r="22" spans="1:19" ht="14.25" thickBot="1">
      <c r="A22" s="17"/>
      <c r="B22" s="6" t="s">
        <v>22</v>
      </c>
      <c r="C22" s="7"/>
      <c r="D22" s="7">
        <v>2.4</v>
      </c>
      <c r="E22" s="7">
        <v>2</v>
      </c>
      <c r="F22" s="7">
        <v>1.3</v>
      </c>
      <c r="G22" s="7">
        <v>0.7</v>
      </c>
      <c r="H22" s="7">
        <v>0.4</v>
      </c>
      <c r="I22" s="7">
        <v>0.2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8">
        <v>0</v>
      </c>
    </row>
    <row r="23" spans="1:19" ht="13.5">
      <c r="A23" s="15">
        <v>0.9</v>
      </c>
      <c r="B23" s="4" t="s">
        <v>20</v>
      </c>
      <c r="C23" s="11">
        <v>0</v>
      </c>
      <c r="D23" s="11">
        <v>24.3</v>
      </c>
      <c r="E23" s="11">
        <v>48.5</v>
      </c>
      <c r="F23" s="11">
        <v>72.8</v>
      </c>
      <c r="G23" s="11">
        <v>121</v>
      </c>
      <c r="H23" s="11">
        <v>182</v>
      </c>
      <c r="I23" s="11">
        <v>243</v>
      </c>
      <c r="J23" s="11">
        <v>364</v>
      </c>
      <c r="K23" s="11">
        <v>388</v>
      </c>
      <c r="L23" s="11">
        <v>436</v>
      </c>
      <c r="M23" s="11">
        <v>496</v>
      </c>
      <c r="N23" s="11">
        <v>555</v>
      </c>
      <c r="O23" s="11">
        <v>615</v>
      </c>
      <c r="P23" s="11">
        <v>675</v>
      </c>
      <c r="Q23" s="11">
        <v>734</v>
      </c>
      <c r="R23" s="11">
        <v>764</v>
      </c>
      <c r="S23" s="12">
        <v>794</v>
      </c>
    </row>
    <row r="24" spans="1:19" ht="13.5">
      <c r="A24" s="16"/>
      <c r="B24" s="2" t="s">
        <v>21</v>
      </c>
      <c r="C24" s="3">
        <v>2.5</v>
      </c>
      <c r="D24" s="3">
        <v>7.3</v>
      </c>
      <c r="E24" s="3">
        <v>9.8</v>
      </c>
      <c r="F24" s="3">
        <v>11.9</v>
      </c>
      <c r="G24" s="3">
        <v>15.6</v>
      </c>
      <c r="H24" s="3">
        <v>19.4</v>
      </c>
      <c r="I24" s="3">
        <v>22.1</v>
      </c>
      <c r="J24" s="3">
        <v>24.8</v>
      </c>
      <c r="K24" s="3">
        <v>24.9</v>
      </c>
      <c r="L24" s="3">
        <v>24.6</v>
      </c>
      <c r="M24" s="3">
        <v>23.3</v>
      </c>
      <c r="N24" s="3">
        <v>21.1</v>
      </c>
      <c r="O24" s="3">
        <v>18</v>
      </c>
      <c r="P24" s="3">
        <v>14.3</v>
      </c>
      <c r="Q24" s="3">
        <v>10.1</v>
      </c>
      <c r="R24" s="3">
        <v>7.8</v>
      </c>
      <c r="S24" s="5">
        <v>5.5</v>
      </c>
    </row>
    <row r="25" spans="1:19" ht="14.25" thickBot="1">
      <c r="A25" s="17"/>
      <c r="B25" s="6" t="s">
        <v>22</v>
      </c>
      <c r="C25" s="7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8">
        <v>0</v>
      </c>
    </row>
    <row r="26" spans="1:19" ht="13.5">
      <c r="A26" s="15">
        <v>0.95</v>
      </c>
      <c r="B26" s="4" t="s">
        <v>20</v>
      </c>
      <c r="C26" s="11">
        <v>0</v>
      </c>
      <c r="D26" s="11">
        <v>18.8</v>
      </c>
      <c r="E26" s="11">
        <v>37.5</v>
      </c>
      <c r="F26" s="11">
        <v>56.3</v>
      </c>
      <c r="G26" s="11">
        <v>93.8</v>
      </c>
      <c r="H26" s="11">
        <v>141</v>
      </c>
      <c r="I26" s="11">
        <v>188</v>
      </c>
      <c r="J26" s="11">
        <v>281</v>
      </c>
      <c r="K26" s="11">
        <v>300</v>
      </c>
      <c r="L26" s="11">
        <v>335</v>
      </c>
      <c r="M26" s="11">
        <v>379</v>
      </c>
      <c r="N26" s="11">
        <v>424</v>
      </c>
      <c r="O26" s="11">
        <v>468</v>
      </c>
      <c r="P26" s="11">
        <v>512</v>
      </c>
      <c r="Q26" s="11">
        <v>556</v>
      </c>
      <c r="R26" s="11">
        <v>578</v>
      </c>
      <c r="S26" s="12">
        <v>600</v>
      </c>
    </row>
    <row r="27" spans="1:19" ht="13.5">
      <c r="A27" s="16"/>
      <c r="B27" s="2" t="s">
        <v>21</v>
      </c>
      <c r="C27" s="3">
        <v>1.9</v>
      </c>
      <c r="D27" s="3">
        <v>5.6</v>
      </c>
      <c r="E27" s="3">
        <v>7.5</v>
      </c>
      <c r="F27" s="3">
        <v>9</v>
      </c>
      <c r="G27" s="3">
        <v>11.7</v>
      </c>
      <c r="H27" s="3">
        <v>14.4</v>
      </c>
      <c r="I27" s="3">
        <v>16.5</v>
      </c>
      <c r="J27" s="3">
        <v>18.4</v>
      </c>
      <c r="K27" s="3">
        <v>18.5</v>
      </c>
      <c r="L27" s="3">
        <v>18.3</v>
      </c>
      <c r="M27" s="3">
        <v>17.5</v>
      </c>
      <c r="N27" s="3">
        <v>16.1</v>
      </c>
      <c r="O27" s="3">
        <v>14.1</v>
      </c>
      <c r="P27" s="3">
        <v>11.6</v>
      </c>
      <c r="Q27" s="3">
        <v>8.8</v>
      </c>
      <c r="R27" s="3">
        <v>7.2</v>
      </c>
      <c r="S27" s="5">
        <v>5.6</v>
      </c>
    </row>
    <row r="28" spans="1:19" ht="14.25" thickBot="1">
      <c r="A28" s="17"/>
      <c r="B28" s="6" t="s">
        <v>22</v>
      </c>
      <c r="C28" s="7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8">
        <v>0</v>
      </c>
    </row>
  </sheetData>
  <mergeCells count="10">
    <mergeCell ref="A26:A28"/>
    <mergeCell ref="C1:S1"/>
    <mergeCell ref="A14:A16"/>
    <mergeCell ref="A17:A19"/>
    <mergeCell ref="A20:A22"/>
    <mergeCell ref="A23:A25"/>
    <mergeCell ref="A2:A4"/>
    <mergeCell ref="A5:A7"/>
    <mergeCell ref="A8:A10"/>
    <mergeCell ref="A11:A1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/>
  <sheetData>
    <row r="1" spans="1:9" ht="13.5">
      <c r="A1" s="13" t="s">
        <v>19</v>
      </c>
      <c r="B1" s="13" t="s">
        <v>28</v>
      </c>
      <c r="C1" s="13" t="s">
        <v>29</v>
      </c>
      <c r="D1" s="13" t="s">
        <v>25</v>
      </c>
      <c r="E1" s="13" t="s">
        <v>26</v>
      </c>
      <c r="F1" s="13" t="s">
        <v>30</v>
      </c>
      <c r="G1" s="13" t="s">
        <v>2</v>
      </c>
      <c r="H1" s="13" t="s">
        <v>41</v>
      </c>
      <c r="I1" s="13" t="s">
        <v>27</v>
      </c>
    </row>
    <row r="2" spans="1:9" ht="13.5">
      <c r="A2" s="13" t="s">
        <v>40</v>
      </c>
      <c r="B2" s="13" t="s">
        <v>24</v>
      </c>
      <c r="C2" s="13" t="s">
        <v>24</v>
      </c>
      <c r="D2" s="13" t="s">
        <v>24</v>
      </c>
      <c r="E2" s="13" t="s">
        <v>24</v>
      </c>
      <c r="F2" s="13" t="s">
        <v>24</v>
      </c>
      <c r="G2" s="13" t="s">
        <v>40</v>
      </c>
      <c r="H2" s="13" t="s">
        <v>24</v>
      </c>
      <c r="I2" s="13" t="s">
        <v>24</v>
      </c>
    </row>
    <row r="3" spans="1:9" ht="13.5">
      <c r="A3" s="14">
        <v>0.2</v>
      </c>
      <c r="B3" s="3">
        <f>'principal particulars'!$B$2/2*A3</f>
        <v>360</v>
      </c>
      <c r="C3" s="3">
        <f>E3-D3</f>
        <v>706</v>
      </c>
      <c r="D3" s="3">
        <v>-409</v>
      </c>
      <c r="E3" s="3">
        <v>297</v>
      </c>
      <c r="F3" s="3">
        <f>(D3+E3)/2</f>
        <v>-56</v>
      </c>
      <c r="G3" s="14">
        <f>'principal particulars'!$B$3</f>
        <v>0.95</v>
      </c>
      <c r="H3" s="3">
        <f>'principal particulars'!$B$2*G3</f>
        <v>3420</v>
      </c>
      <c r="I3" s="3">
        <f>'principal particulars'!$B$2/2*A3*TAN('principal particulars'!$B$9/180*PI())</f>
        <v>37.83752469564352</v>
      </c>
    </row>
    <row r="4" spans="1:9" ht="13.5">
      <c r="A4" s="14">
        <v>0.3</v>
      </c>
      <c r="B4" s="3">
        <f>'principal particulars'!$B$2/2*A4</f>
        <v>540</v>
      </c>
      <c r="C4" s="3">
        <f aca="true" t="shared" si="0" ref="C4:C12">E4-D4</f>
        <v>824</v>
      </c>
      <c r="D4" s="3">
        <v>-469</v>
      </c>
      <c r="E4" s="3">
        <v>355</v>
      </c>
      <c r="F4" s="3">
        <f aca="true" t="shared" si="1" ref="F4:F12">(D4+E4)/2</f>
        <v>-57</v>
      </c>
      <c r="G4" s="14">
        <f>'principal particulars'!$B$3</f>
        <v>0.95</v>
      </c>
      <c r="H4" s="3">
        <f>'principal particulars'!$B$2*G4</f>
        <v>3420</v>
      </c>
      <c r="I4" s="3">
        <f>'principal particulars'!$B$2/2*A4*TAN('principal particulars'!$B$9/180*PI())</f>
        <v>56.756287043465285</v>
      </c>
    </row>
    <row r="5" spans="1:9" ht="13.5">
      <c r="A5" s="14">
        <v>0.4</v>
      </c>
      <c r="B5" s="3">
        <f>'principal particulars'!$B$2/2*A5</f>
        <v>720</v>
      </c>
      <c r="C5" s="3">
        <f t="shared" si="0"/>
        <v>924</v>
      </c>
      <c r="D5" s="3">
        <v>-513</v>
      </c>
      <c r="E5" s="3">
        <v>411</v>
      </c>
      <c r="F5" s="3">
        <f t="shared" si="1"/>
        <v>-51</v>
      </c>
      <c r="G5" s="14">
        <f>'principal particulars'!$B$3</f>
        <v>0.95</v>
      </c>
      <c r="H5" s="3">
        <f>'principal particulars'!$B$2*G5</f>
        <v>3420</v>
      </c>
      <c r="I5" s="3">
        <f>'principal particulars'!$B$2/2*A5*TAN('principal particulars'!$B$9/180*PI())</f>
        <v>75.67504939128705</v>
      </c>
    </row>
    <row r="6" spans="1:9" ht="13.5">
      <c r="A6" s="14">
        <v>0.5</v>
      </c>
      <c r="B6" s="3">
        <f>'principal particulars'!$B$2/2*A6</f>
        <v>900</v>
      </c>
      <c r="C6" s="3">
        <f t="shared" si="0"/>
        <v>1001</v>
      </c>
      <c r="D6" s="3">
        <v>-539</v>
      </c>
      <c r="E6" s="3">
        <v>462</v>
      </c>
      <c r="F6" s="3">
        <f t="shared" si="1"/>
        <v>-38.5</v>
      </c>
      <c r="G6" s="14">
        <f>'principal particulars'!$B$3</f>
        <v>0.95</v>
      </c>
      <c r="H6" s="3">
        <f>'principal particulars'!$B$2*G6</f>
        <v>3420</v>
      </c>
      <c r="I6" s="3">
        <f>'principal particulars'!$B$2/2*A6*TAN('principal particulars'!$B$9/180*PI())</f>
        <v>94.59381173910882</v>
      </c>
    </row>
    <row r="7" spans="1:9" ht="13.5">
      <c r="A7" s="14">
        <v>0.6</v>
      </c>
      <c r="B7" s="3">
        <f>'principal particulars'!$B$2/2*A7</f>
        <v>1080</v>
      </c>
      <c r="C7" s="3">
        <f t="shared" si="0"/>
        <v>1051</v>
      </c>
      <c r="D7" s="3">
        <v>-543</v>
      </c>
      <c r="E7" s="3">
        <v>508</v>
      </c>
      <c r="F7" s="3">
        <f t="shared" si="1"/>
        <v>-17.5</v>
      </c>
      <c r="G7" s="14">
        <f>'principal particulars'!$B$3</f>
        <v>0.95</v>
      </c>
      <c r="H7" s="3">
        <f>'principal particulars'!$B$2*G7</f>
        <v>3420</v>
      </c>
      <c r="I7" s="3">
        <f>'principal particulars'!$B$2/2*A7*TAN('principal particulars'!$B$9/180*PI())</f>
        <v>113.51257408693057</v>
      </c>
    </row>
    <row r="8" spans="1:9" ht="13.5">
      <c r="A8" s="14">
        <v>0.7</v>
      </c>
      <c r="B8" s="3">
        <f>'principal particulars'!$B$2/2*A8</f>
        <v>1260</v>
      </c>
      <c r="C8" s="3">
        <f t="shared" si="0"/>
        <v>1057</v>
      </c>
      <c r="D8" s="3">
        <v>-512</v>
      </c>
      <c r="E8" s="3">
        <v>545</v>
      </c>
      <c r="F8" s="3">
        <f t="shared" si="1"/>
        <v>16.5</v>
      </c>
      <c r="G8" s="14">
        <f>'principal particulars'!$B$3</f>
        <v>0.95</v>
      </c>
      <c r="H8" s="3">
        <f>'principal particulars'!$B$2*G8</f>
        <v>3420</v>
      </c>
      <c r="I8" s="3">
        <f>'principal particulars'!$B$2/2*A8*TAN('principal particulars'!$B$9/180*PI())</f>
        <v>132.43133643475232</v>
      </c>
    </row>
    <row r="9" spans="1:9" ht="13.5">
      <c r="A9" s="14">
        <v>0.8</v>
      </c>
      <c r="B9" s="3">
        <f>'principal particulars'!$B$2/2*A9</f>
        <v>1440</v>
      </c>
      <c r="C9" s="3">
        <f t="shared" si="0"/>
        <v>986</v>
      </c>
      <c r="D9" s="3">
        <v>-430</v>
      </c>
      <c r="E9" s="3">
        <v>556</v>
      </c>
      <c r="F9" s="3">
        <f t="shared" si="1"/>
        <v>63</v>
      </c>
      <c r="G9" s="14">
        <f>'principal particulars'!$B$3</f>
        <v>0.95</v>
      </c>
      <c r="H9" s="3">
        <f>'principal particulars'!$B$2*G9</f>
        <v>3420</v>
      </c>
      <c r="I9" s="3">
        <f>'principal particulars'!$B$2/2*A9*TAN('principal particulars'!$B$9/180*PI())</f>
        <v>151.3500987825741</v>
      </c>
    </row>
    <row r="10" spans="1:9" ht="13.5">
      <c r="A10" s="14">
        <v>0.9</v>
      </c>
      <c r="B10" s="3">
        <f>'principal particulars'!$B$2/2*A10</f>
        <v>1620</v>
      </c>
      <c r="C10" s="3">
        <f t="shared" si="0"/>
        <v>794</v>
      </c>
      <c r="D10" s="3">
        <v>-279</v>
      </c>
      <c r="E10" s="3">
        <v>515</v>
      </c>
      <c r="F10" s="3">
        <f t="shared" si="1"/>
        <v>118</v>
      </c>
      <c r="G10" s="14">
        <f>'principal particulars'!$B$3</f>
        <v>0.95</v>
      </c>
      <c r="H10" s="3">
        <f>'principal particulars'!$B$2*G10</f>
        <v>3420</v>
      </c>
      <c r="I10" s="3">
        <f>'principal particulars'!$B$2/2*A10*TAN('principal particulars'!$B$9/180*PI())</f>
        <v>170.26886113039586</v>
      </c>
    </row>
    <row r="11" spans="1:9" ht="13.5">
      <c r="A11" s="14">
        <v>0.95</v>
      </c>
      <c r="B11" s="3">
        <f>'principal particulars'!$B$2/2*A11</f>
        <v>1710</v>
      </c>
      <c r="C11" s="3">
        <f t="shared" si="0"/>
        <v>600</v>
      </c>
      <c r="D11" s="3">
        <v>-146</v>
      </c>
      <c r="E11" s="3">
        <v>454</v>
      </c>
      <c r="F11" s="3">
        <f t="shared" si="1"/>
        <v>154</v>
      </c>
      <c r="G11" s="14">
        <f>'principal particulars'!$B$3</f>
        <v>0.95</v>
      </c>
      <c r="H11" s="3">
        <f>'principal particulars'!$B$2*G11</f>
        <v>3420</v>
      </c>
      <c r="I11" s="3">
        <f>'principal particulars'!$B$2/2*A11*TAN('principal particulars'!$B$9/180*PI())</f>
        <v>179.72824230430675</v>
      </c>
    </row>
    <row r="12" spans="1:9" ht="13.5">
      <c r="A12" s="14">
        <v>1</v>
      </c>
      <c r="B12" s="3">
        <f>'principal particulars'!$B$2/2*A12</f>
        <v>1800</v>
      </c>
      <c r="C12" s="3">
        <f t="shared" si="0"/>
        <v>0</v>
      </c>
      <c r="D12" s="3">
        <v>183</v>
      </c>
      <c r="E12" s="3">
        <v>183</v>
      </c>
      <c r="F12" s="3">
        <f t="shared" si="1"/>
        <v>183</v>
      </c>
      <c r="G12" s="14">
        <f>'principal particulars'!$B$3</f>
        <v>0.95</v>
      </c>
      <c r="H12" s="3">
        <f>'principal particulars'!$B$2*G12</f>
        <v>3420</v>
      </c>
      <c r="I12" s="3">
        <f>'principal particulars'!$B$2/2*A12*TAN('principal particulars'!$B$9/180*PI())</f>
        <v>189.18762347821763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25">
      <selection activeCell="B45" sqref="B45"/>
    </sheetView>
  </sheetViews>
  <sheetFormatPr defaultColWidth="9.00390625" defaultRowHeight="13.5"/>
  <sheetData>
    <row r="1" ht="13.5">
      <c r="A1" t="str">
        <f>'principal particulars'!A1</f>
        <v>SEIUN-MARU Conventional Propeller</v>
      </c>
    </row>
    <row r="2" spans="1:3" ht="13.5">
      <c r="A2" t="s">
        <v>31</v>
      </c>
      <c r="B2" t="s">
        <v>32</v>
      </c>
      <c r="C2" t="s">
        <v>33</v>
      </c>
    </row>
    <row r="3" spans="2:3" ht="13.5">
      <c r="B3" s="1">
        <f>'principal particulars'!B2/2</f>
        <v>1800</v>
      </c>
      <c r="C3" s="1">
        <f>'principal particulars'!B2*'principal particulars'!B7/2</f>
        <v>354.96</v>
      </c>
    </row>
    <row r="4" spans="1:4" ht="13.5">
      <c r="A4" t="s">
        <v>31</v>
      </c>
      <c r="B4" t="s">
        <v>34</v>
      </c>
      <c r="C4" t="s">
        <v>35</v>
      </c>
      <c r="D4" t="s">
        <v>36</v>
      </c>
    </row>
    <row r="5" spans="2:4" ht="13.5">
      <c r="B5">
        <f>'principal particulars'!B5</f>
        <v>5</v>
      </c>
      <c r="C5">
        <v>10</v>
      </c>
      <c r="D5">
        <v>17</v>
      </c>
    </row>
    <row r="6" spans="1:2" ht="13.5">
      <c r="A6" t="s">
        <v>37</v>
      </c>
      <c r="B6" t="s">
        <v>24</v>
      </c>
    </row>
    <row r="7" spans="2:11" ht="13.5">
      <c r="B7" s="1">
        <v>360</v>
      </c>
      <c r="C7" s="1">
        <v>540</v>
      </c>
      <c r="D7" s="1">
        <v>720</v>
      </c>
      <c r="E7" s="1">
        <v>900</v>
      </c>
      <c r="F7" s="1">
        <v>1080</v>
      </c>
      <c r="G7" s="1">
        <v>1260</v>
      </c>
      <c r="H7" s="1">
        <v>1440</v>
      </c>
      <c r="I7" s="1">
        <v>1620</v>
      </c>
      <c r="J7" s="1">
        <v>1710</v>
      </c>
      <c r="K7" s="1">
        <v>1800</v>
      </c>
    </row>
    <row r="8" spans="1:2" ht="13.5">
      <c r="A8" t="s">
        <v>38</v>
      </c>
      <c r="B8" t="s">
        <v>24</v>
      </c>
    </row>
    <row r="9" spans="2:11" ht="13.5">
      <c r="B9" s="1">
        <v>3420</v>
      </c>
      <c r="C9" s="1">
        <v>3420</v>
      </c>
      <c r="D9" s="1">
        <v>3420</v>
      </c>
      <c r="E9" s="1">
        <v>3420</v>
      </c>
      <c r="F9" s="1">
        <v>3420</v>
      </c>
      <c r="G9" s="1">
        <v>3420</v>
      </c>
      <c r="H9" s="1">
        <v>3420</v>
      </c>
      <c r="I9" s="1">
        <v>3420</v>
      </c>
      <c r="J9" s="1">
        <v>3420</v>
      </c>
      <c r="K9" s="1">
        <v>3420</v>
      </c>
    </row>
    <row r="10" spans="1:2" ht="13.5">
      <c r="A10" t="s">
        <v>39</v>
      </c>
      <c r="B10" t="s">
        <v>24</v>
      </c>
    </row>
    <row r="11" spans="2:11" ht="13.5">
      <c r="B11" s="1">
        <v>37.83752469564352</v>
      </c>
      <c r="C11" s="1">
        <v>56.756287043465285</v>
      </c>
      <c r="D11" s="1">
        <v>75.67504939128705</v>
      </c>
      <c r="E11" s="1">
        <v>94.59381173910882</v>
      </c>
      <c r="F11" s="1">
        <v>113.51257408693057</v>
      </c>
      <c r="G11" s="1">
        <v>132.43133643475232</v>
      </c>
      <c r="H11" s="1">
        <v>151.3500987825741</v>
      </c>
      <c r="I11" s="1">
        <v>170.26886113039586</v>
      </c>
      <c r="J11" s="1">
        <v>179.72824230430675</v>
      </c>
      <c r="K11" s="1">
        <v>189.18762347821763</v>
      </c>
    </row>
    <row r="12" ht="13.5">
      <c r="A12" t="s">
        <v>42</v>
      </c>
    </row>
    <row r="13" spans="1:11" ht="13.5">
      <c r="A13">
        <v>1</v>
      </c>
      <c r="B13" s="1">
        <v>-409</v>
      </c>
      <c r="C13" s="1">
        <v>-469</v>
      </c>
      <c r="D13" s="1">
        <v>-513</v>
      </c>
      <c r="E13" s="1">
        <v>-539</v>
      </c>
      <c r="F13" s="1">
        <v>-543</v>
      </c>
      <c r="G13" s="1">
        <v>-512</v>
      </c>
      <c r="H13" s="1">
        <v>-430</v>
      </c>
      <c r="I13" s="1">
        <v>-279</v>
      </c>
      <c r="J13" s="1">
        <v>-146</v>
      </c>
      <c r="K13" s="1">
        <v>183</v>
      </c>
    </row>
    <row r="14" spans="1:11" ht="13.5">
      <c r="A14">
        <v>2</v>
      </c>
      <c r="B14" s="1">
        <v>-394.9</v>
      </c>
      <c r="C14" s="1">
        <v>-452.5</v>
      </c>
      <c r="D14" s="1">
        <v>-494.5</v>
      </c>
      <c r="E14" s="1">
        <v>-518.7</v>
      </c>
      <c r="F14" s="1">
        <v>-520.1</v>
      </c>
      <c r="G14" s="1">
        <v>-485.5</v>
      </c>
      <c r="H14" s="1">
        <v>-402</v>
      </c>
      <c r="I14" s="1">
        <v>-254.7</v>
      </c>
      <c r="J14" s="1">
        <v>-127.2</v>
      </c>
      <c r="K14" s="1">
        <v>183</v>
      </c>
    </row>
    <row r="15" spans="1:11" ht="13.5">
      <c r="A15">
        <v>3</v>
      </c>
      <c r="B15" s="1">
        <v>-380.8</v>
      </c>
      <c r="C15" s="1">
        <v>-436</v>
      </c>
      <c r="D15" s="1">
        <v>-476</v>
      </c>
      <c r="E15" s="1">
        <v>-498.4</v>
      </c>
      <c r="F15" s="1">
        <v>-497.2</v>
      </c>
      <c r="G15" s="1">
        <v>-458.8</v>
      </c>
      <c r="H15" s="1">
        <v>-374</v>
      </c>
      <c r="I15" s="1">
        <v>-230.5</v>
      </c>
      <c r="J15" s="1">
        <v>-108.5</v>
      </c>
      <c r="K15" s="1">
        <v>183</v>
      </c>
    </row>
    <row r="16" spans="1:11" ht="13.5">
      <c r="A16">
        <v>4</v>
      </c>
      <c r="B16" s="1">
        <v>-366.6</v>
      </c>
      <c r="C16" s="1">
        <v>-419.6</v>
      </c>
      <c r="D16" s="1">
        <v>-457.6</v>
      </c>
      <c r="E16" s="1">
        <v>-478</v>
      </c>
      <c r="F16" s="1">
        <v>-474.3</v>
      </c>
      <c r="G16" s="1">
        <v>-432.3</v>
      </c>
      <c r="H16" s="1">
        <v>-346.1</v>
      </c>
      <c r="I16" s="1">
        <v>-206.2</v>
      </c>
      <c r="J16" s="1">
        <v>-89.7</v>
      </c>
      <c r="K16" s="1">
        <v>183</v>
      </c>
    </row>
    <row r="17" spans="1:11" ht="13.5">
      <c r="A17">
        <v>5</v>
      </c>
      <c r="B17" s="1">
        <v>-338.4</v>
      </c>
      <c r="C17" s="1">
        <v>-386.6</v>
      </c>
      <c r="D17" s="1">
        <v>-420.6</v>
      </c>
      <c r="E17" s="1">
        <v>-437</v>
      </c>
      <c r="F17" s="1">
        <v>-428</v>
      </c>
      <c r="G17" s="1">
        <v>-379</v>
      </c>
      <c r="H17" s="1">
        <v>-290</v>
      </c>
      <c r="I17" s="1">
        <v>-158</v>
      </c>
      <c r="J17" s="1">
        <v>-52.2</v>
      </c>
      <c r="K17" s="1">
        <v>183</v>
      </c>
    </row>
    <row r="18" spans="1:11" ht="13.5">
      <c r="A18">
        <v>6</v>
      </c>
      <c r="B18" s="1">
        <v>-303</v>
      </c>
      <c r="C18" s="1">
        <v>-345</v>
      </c>
      <c r="D18" s="1">
        <v>-374</v>
      </c>
      <c r="E18" s="1">
        <v>-387</v>
      </c>
      <c r="F18" s="1">
        <v>-371</v>
      </c>
      <c r="G18" s="1">
        <v>-313</v>
      </c>
      <c r="H18" s="1">
        <v>-220</v>
      </c>
      <c r="I18" s="1">
        <v>-97</v>
      </c>
      <c r="J18" s="1">
        <v>-5</v>
      </c>
      <c r="K18" s="1">
        <v>183</v>
      </c>
    </row>
    <row r="19" spans="1:11" ht="13.5">
      <c r="A19">
        <v>7</v>
      </c>
      <c r="B19" s="1">
        <v>-268</v>
      </c>
      <c r="C19" s="1">
        <v>-304</v>
      </c>
      <c r="D19" s="1">
        <v>-328</v>
      </c>
      <c r="E19" s="1">
        <v>-336</v>
      </c>
      <c r="F19" s="1">
        <v>-314</v>
      </c>
      <c r="G19" s="1">
        <v>-246</v>
      </c>
      <c r="H19" s="1">
        <v>-150</v>
      </c>
      <c r="I19" s="1">
        <v>-36</v>
      </c>
      <c r="J19" s="1">
        <v>42</v>
      </c>
      <c r="K19" s="1">
        <v>183</v>
      </c>
    </row>
    <row r="20" spans="1:11" ht="13.5">
      <c r="A20">
        <v>8</v>
      </c>
      <c r="B20" s="1">
        <v>-197</v>
      </c>
      <c r="C20" s="1">
        <v>-222</v>
      </c>
      <c r="D20" s="1">
        <v>-236</v>
      </c>
      <c r="E20" s="1">
        <v>-234</v>
      </c>
      <c r="F20" s="1">
        <v>-199</v>
      </c>
      <c r="G20" s="1">
        <v>-114</v>
      </c>
      <c r="H20" s="1">
        <v>-10</v>
      </c>
      <c r="I20" s="1">
        <v>85</v>
      </c>
      <c r="J20" s="1">
        <v>135</v>
      </c>
      <c r="K20" s="1">
        <v>183</v>
      </c>
    </row>
    <row r="21" spans="1:11" ht="13.5">
      <c r="A21">
        <v>9</v>
      </c>
      <c r="B21" s="1">
        <v>-183</v>
      </c>
      <c r="C21" s="1">
        <v>-205</v>
      </c>
      <c r="D21" s="1">
        <v>-217</v>
      </c>
      <c r="E21" s="1">
        <v>-214</v>
      </c>
      <c r="F21" s="1">
        <v>-176</v>
      </c>
      <c r="G21" s="1">
        <v>-87</v>
      </c>
      <c r="H21" s="1">
        <v>18</v>
      </c>
      <c r="I21" s="1">
        <v>109</v>
      </c>
      <c r="J21" s="1">
        <v>154</v>
      </c>
      <c r="K21" s="1">
        <v>183</v>
      </c>
    </row>
    <row r="22" spans="1:11" ht="13.5">
      <c r="A22">
        <v>10</v>
      </c>
      <c r="B22" s="1">
        <v>-127</v>
      </c>
      <c r="C22" s="1">
        <v>-139</v>
      </c>
      <c r="D22" s="1">
        <v>-143</v>
      </c>
      <c r="E22" s="1">
        <v>-134</v>
      </c>
      <c r="F22" s="1">
        <v>-96</v>
      </c>
      <c r="G22" s="1">
        <v>-13</v>
      </c>
      <c r="H22" s="1">
        <v>81</v>
      </c>
      <c r="I22" s="1">
        <v>157</v>
      </c>
      <c r="J22" s="1">
        <v>189</v>
      </c>
      <c r="K22" s="1">
        <v>183</v>
      </c>
    </row>
    <row r="23" spans="1:11" ht="13.5">
      <c r="A23">
        <v>11</v>
      </c>
      <c r="B23" s="1">
        <v>-56</v>
      </c>
      <c r="C23" s="1">
        <v>-57</v>
      </c>
      <c r="D23" s="1">
        <v>-51</v>
      </c>
      <c r="E23" s="1">
        <v>-35</v>
      </c>
      <c r="F23" s="1">
        <v>5</v>
      </c>
      <c r="G23" s="1">
        <v>80</v>
      </c>
      <c r="H23" s="1">
        <v>160</v>
      </c>
      <c r="I23" s="1">
        <v>217</v>
      </c>
      <c r="J23" s="1">
        <v>233</v>
      </c>
      <c r="K23" s="1">
        <v>183</v>
      </c>
    </row>
    <row r="24" spans="1:11" ht="13.5">
      <c r="A24">
        <v>12</v>
      </c>
      <c r="B24" s="1">
        <v>15</v>
      </c>
      <c r="C24" s="1">
        <v>25</v>
      </c>
      <c r="D24" s="1">
        <v>41</v>
      </c>
      <c r="E24" s="1">
        <v>65</v>
      </c>
      <c r="F24" s="1">
        <v>105</v>
      </c>
      <c r="G24" s="1">
        <v>173</v>
      </c>
      <c r="H24" s="1">
        <v>239</v>
      </c>
      <c r="I24" s="1">
        <v>276</v>
      </c>
      <c r="J24" s="1">
        <v>278</v>
      </c>
      <c r="K24" s="1">
        <v>183</v>
      </c>
    </row>
    <row r="25" spans="1:11" ht="13.5">
      <c r="A25">
        <v>13</v>
      </c>
      <c r="B25" s="1">
        <v>85</v>
      </c>
      <c r="C25" s="1">
        <v>108</v>
      </c>
      <c r="D25" s="1">
        <v>134</v>
      </c>
      <c r="E25" s="1">
        <v>164</v>
      </c>
      <c r="F25" s="1">
        <v>206</v>
      </c>
      <c r="G25" s="1">
        <v>266</v>
      </c>
      <c r="H25" s="1">
        <v>318</v>
      </c>
      <c r="I25" s="1">
        <v>336</v>
      </c>
      <c r="J25" s="1">
        <v>322</v>
      </c>
      <c r="K25" s="1">
        <v>183</v>
      </c>
    </row>
    <row r="26" spans="1:11" ht="13.5">
      <c r="A26">
        <v>14</v>
      </c>
      <c r="B26" s="1">
        <v>156</v>
      </c>
      <c r="C26" s="1">
        <v>190</v>
      </c>
      <c r="D26" s="1">
        <v>226</v>
      </c>
      <c r="E26" s="1">
        <v>263</v>
      </c>
      <c r="F26" s="1">
        <v>307</v>
      </c>
      <c r="G26" s="1">
        <v>359</v>
      </c>
      <c r="H26" s="1">
        <v>398</v>
      </c>
      <c r="I26" s="1">
        <v>396</v>
      </c>
      <c r="J26" s="1">
        <v>366</v>
      </c>
      <c r="K26" s="1">
        <v>183</v>
      </c>
    </row>
    <row r="27" spans="1:11" ht="13.5">
      <c r="A27">
        <v>15</v>
      </c>
      <c r="B27" s="1">
        <v>226</v>
      </c>
      <c r="C27" s="1">
        <v>273</v>
      </c>
      <c r="D27" s="1">
        <v>319</v>
      </c>
      <c r="E27" s="1">
        <v>363</v>
      </c>
      <c r="F27" s="1">
        <v>407</v>
      </c>
      <c r="G27" s="1">
        <v>452</v>
      </c>
      <c r="H27" s="1">
        <v>477</v>
      </c>
      <c r="I27" s="1">
        <v>455</v>
      </c>
      <c r="J27" s="1">
        <v>410</v>
      </c>
      <c r="K27" s="1">
        <v>183</v>
      </c>
    </row>
    <row r="28" spans="1:11" ht="13.5">
      <c r="A28">
        <v>16</v>
      </c>
      <c r="B28" s="1">
        <v>262</v>
      </c>
      <c r="C28" s="1">
        <v>314</v>
      </c>
      <c r="D28" s="1">
        <v>365</v>
      </c>
      <c r="E28" s="1">
        <v>413</v>
      </c>
      <c r="F28" s="1">
        <v>458</v>
      </c>
      <c r="G28" s="1">
        <v>498</v>
      </c>
      <c r="H28" s="1">
        <v>516</v>
      </c>
      <c r="I28" s="1">
        <v>485</v>
      </c>
      <c r="J28" s="1">
        <v>432</v>
      </c>
      <c r="K28" s="1">
        <v>183</v>
      </c>
    </row>
    <row r="29" spans="1:11" ht="13.5">
      <c r="A29">
        <v>17</v>
      </c>
      <c r="B29" s="1">
        <v>297</v>
      </c>
      <c r="C29" s="1">
        <v>355</v>
      </c>
      <c r="D29" s="1">
        <v>411</v>
      </c>
      <c r="E29" s="1">
        <v>462</v>
      </c>
      <c r="F29" s="1">
        <v>508</v>
      </c>
      <c r="G29" s="1">
        <v>545</v>
      </c>
      <c r="H29" s="1">
        <v>556</v>
      </c>
      <c r="I29" s="1">
        <v>515</v>
      </c>
      <c r="J29" s="1">
        <v>454</v>
      </c>
      <c r="K29" s="1">
        <v>183</v>
      </c>
    </row>
    <row r="30" ht="13.5">
      <c r="A30" t="s">
        <v>44</v>
      </c>
    </row>
    <row r="31" spans="1:11" ht="13.5">
      <c r="A31">
        <v>1</v>
      </c>
      <c r="B31" s="1">
        <v>44.6</v>
      </c>
      <c r="C31" s="1">
        <v>39</v>
      </c>
      <c r="D31" s="1">
        <v>33.5</v>
      </c>
      <c r="E31" s="1">
        <v>25.7</v>
      </c>
      <c r="F31" s="1">
        <v>18.5</v>
      </c>
      <c r="G31" s="1">
        <v>11.5</v>
      </c>
      <c r="H31" s="1">
        <v>4.8</v>
      </c>
      <c r="I31" s="1">
        <v>2.5</v>
      </c>
      <c r="J31" s="1">
        <v>1.9</v>
      </c>
      <c r="K31" s="1">
        <v>6</v>
      </c>
    </row>
    <row r="32" spans="1:11" ht="13.5">
      <c r="A32">
        <v>2</v>
      </c>
      <c r="B32" s="1">
        <v>66.1</v>
      </c>
      <c r="C32" s="1">
        <v>57.8</v>
      </c>
      <c r="D32" s="1">
        <v>49.6</v>
      </c>
      <c r="E32" s="1">
        <v>38.4</v>
      </c>
      <c r="F32" s="1">
        <v>28.6</v>
      </c>
      <c r="G32" s="1">
        <v>19.6</v>
      </c>
      <c r="H32" s="1">
        <v>11.7</v>
      </c>
      <c r="I32" s="1">
        <v>7.3</v>
      </c>
      <c r="J32" s="1">
        <v>5.6</v>
      </c>
      <c r="K32" s="1">
        <v>6</v>
      </c>
    </row>
    <row r="33" spans="1:11" ht="13.5">
      <c r="A33">
        <v>3</v>
      </c>
      <c r="B33" s="1">
        <v>76.1</v>
      </c>
      <c r="C33" s="1">
        <v>66.6</v>
      </c>
      <c r="D33" s="1">
        <v>57.1</v>
      </c>
      <c r="E33" s="1">
        <v>44.6</v>
      </c>
      <c r="F33" s="1">
        <v>34</v>
      </c>
      <c r="G33" s="1">
        <v>24.5</v>
      </c>
      <c r="H33" s="1">
        <v>15.7</v>
      </c>
      <c r="I33" s="1">
        <v>9.8</v>
      </c>
      <c r="J33" s="1">
        <v>7.5</v>
      </c>
      <c r="K33" s="1">
        <v>6</v>
      </c>
    </row>
    <row r="34" spans="1:11" ht="13.5">
      <c r="A34">
        <v>4</v>
      </c>
      <c r="B34" s="1">
        <v>84.3</v>
      </c>
      <c r="C34" s="1">
        <v>73.8</v>
      </c>
      <c r="D34" s="1">
        <v>63.2</v>
      </c>
      <c r="E34" s="1">
        <v>49.9</v>
      </c>
      <c r="F34" s="1">
        <v>38.6</v>
      </c>
      <c r="G34" s="1">
        <v>28.5</v>
      </c>
      <c r="H34" s="1">
        <v>18.9</v>
      </c>
      <c r="I34" s="1">
        <v>11.9</v>
      </c>
      <c r="J34" s="1">
        <v>9</v>
      </c>
      <c r="K34" s="1">
        <v>6</v>
      </c>
    </row>
    <row r="35" spans="1:11" ht="13.5">
      <c r="A35">
        <v>5</v>
      </c>
      <c r="B35" s="1">
        <v>96.9</v>
      </c>
      <c r="C35" s="1">
        <v>84.8</v>
      </c>
      <c r="D35" s="1">
        <v>72.7</v>
      </c>
      <c r="E35" s="1">
        <v>58.7</v>
      </c>
      <c r="F35" s="1">
        <v>46</v>
      </c>
      <c r="G35" s="1">
        <v>35.1</v>
      </c>
      <c r="H35" s="1">
        <v>24.5</v>
      </c>
      <c r="I35" s="1">
        <v>15.6</v>
      </c>
      <c r="J35" s="1">
        <v>11.7</v>
      </c>
      <c r="K35" s="1">
        <v>6</v>
      </c>
    </row>
    <row r="36" spans="1:11" ht="13.5">
      <c r="A36">
        <v>6</v>
      </c>
      <c r="B36" s="1">
        <v>108.6</v>
      </c>
      <c r="C36" s="1">
        <v>95.1</v>
      </c>
      <c r="D36" s="1">
        <v>81.5</v>
      </c>
      <c r="E36" s="1">
        <v>66.7</v>
      </c>
      <c r="F36" s="1">
        <v>53.1</v>
      </c>
      <c r="G36" s="1">
        <v>41.1</v>
      </c>
      <c r="H36" s="1">
        <v>29.8</v>
      </c>
      <c r="I36" s="1">
        <v>19.4</v>
      </c>
      <c r="J36" s="1">
        <v>14.4</v>
      </c>
      <c r="K36" s="1">
        <v>6</v>
      </c>
    </row>
    <row r="37" spans="1:11" ht="13.5">
      <c r="A37">
        <v>7</v>
      </c>
      <c r="B37" s="1">
        <v>117.5</v>
      </c>
      <c r="C37" s="1">
        <v>102.8</v>
      </c>
      <c r="D37" s="1">
        <v>88.1</v>
      </c>
      <c r="E37" s="1">
        <v>72.9</v>
      </c>
      <c r="F37" s="1">
        <v>58.1</v>
      </c>
      <c r="G37" s="1">
        <v>45.7</v>
      </c>
      <c r="H37" s="1">
        <v>33.8</v>
      </c>
      <c r="I37" s="1">
        <v>22.1</v>
      </c>
      <c r="J37" s="1">
        <v>16.5</v>
      </c>
      <c r="K37" s="1">
        <v>6</v>
      </c>
    </row>
    <row r="38" spans="1:11" ht="13.5">
      <c r="A38">
        <v>8</v>
      </c>
      <c r="B38" s="1">
        <v>127.1</v>
      </c>
      <c r="C38" s="1">
        <v>111.3</v>
      </c>
      <c r="D38" s="1">
        <v>95.4</v>
      </c>
      <c r="E38" s="1">
        <v>79.4</v>
      </c>
      <c r="F38" s="1">
        <v>63.9</v>
      </c>
      <c r="G38" s="1">
        <v>50.7</v>
      </c>
      <c r="H38" s="1">
        <v>37.8</v>
      </c>
      <c r="I38" s="1">
        <v>24.8</v>
      </c>
      <c r="J38" s="1">
        <v>18.4</v>
      </c>
      <c r="K38" s="1">
        <v>6</v>
      </c>
    </row>
    <row r="39" spans="1:11" ht="13.5">
      <c r="A39">
        <v>9</v>
      </c>
      <c r="B39" s="1">
        <v>127.4</v>
      </c>
      <c r="C39" s="1">
        <v>111.5</v>
      </c>
      <c r="D39" s="1">
        <v>95.6</v>
      </c>
      <c r="E39" s="1">
        <v>79.6</v>
      </c>
      <c r="F39" s="1">
        <v>64</v>
      </c>
      <c r="G39" s="1">
        <v>50.8</v>
      </c>
      <c r="H39" s="1">
        <v>37.9</v>
      </c>
      <c r="I39" s="1">
        <v>24.9</v>
      </c>
      <c r="J39" s="1">
        <v>18.5</v>
      </c>
      <c r="K39" s="1">
        <v>6</v>
      </c>
    </row>
    <row r="40" spans="1:11" ht="13.5">
      <c r="A40">
        <v>10</v>
      </c>
      <c r="B40" s="1">
        <v>124.5</v>
      </c>
      <c r="C40" s="1">
        <v>109</v>
      </c>
      <c r="D40" s="1">
        <v>93.4</v>
      </c>
      <c r="E40" s="1">
        <v>77.8</v>
      </c>
      <c r="F40" s="1">
        <v>62.6</v>
      </c>
      <c r="G40" s="1">
        <v>49.7</v>
      </c>
      <c r="H40" s="1">
        <v>37.1</v>
      </c>
      <c r="I40" s="1">
        <v>24.6</v>
      </c>
      <c r="J40" s="1">
        <v>18.3</v>
      </c>
      <c r="K40" s="1">
        <v>6</v>
      </c>
    </row>
    <row r="41" spans="1:11" ht="13.5">
      <c r="A41">
        <v>11</v>
      </c>
      <c r="B41" s="1">
        <v>114.6</v>
      </c>
      <c r="C41" s="1">
        <v>100.3</v>
      </c>
      <c r="D41" s="1">
        <v>86</v>
      </c>
      <c r="E41" s="1">
        <v>71.6</v>
      </c>
      <c r="F41" s="1">
        <v>57.7</v>
      </c>
      <c r="G41" s="1">
        <v>45.8</v>
      </c>
      <c r="H41" s="1">
        <v>34.3</v>
      </c>
      <c r="I41" s="1">
        <v>23.3</v>
      </c>
      <c r="J41" s="1">
        <v>17.5</v>
      </c>
      <c r="K41" s="1">
        <v>6</v>
      </c>
    </row>
    <row r="42" spans="1:11" ht="13.5">
      <c r="A42">
        <v>12</v>
      </c>
      <c r="B42" s="1">
        <v>99.6</v>
      </c>
      <c r="C42" s="1">
        <v>87.1</v>
      </c>
      <c r="D42" s="1">
        <v>74.7</v>
      </c>
      <c r="E42" s="1">
        <v>62.3</v>
      </c>
      <c r="F42" s="1">
        <v>50.2</v>
      </c>
      <c r="G42" s="1">
        <v>40</v>
      </c>
      <c r="H42" s="1">
        <v>30.1</v>
      </c>
      <c r="I42" s="1">
        <v>21.1</v>
      </c>
      <c r="J42" s="1">
        <v>16.1</v>
      </c>
      <c r="K42" s="1">
        <v>6</v>
      </c>
    </row>
    <row r="43" spans="1:11" ht="13.5">
      <c r="A43">
        <v>13</v>
      </c>
      <c r="B43" s="1">
        <v>80.5</v>
      </c>
      <c r="C43" s="1">
        <v>70.4</v>
      </c>
      <c r="D43" s="1">
        <v>60.4</v>
      </c>
      <c r="E43" s="1">
        <v>50.4</v>
      </c>
      <c r="F43" s="1">
        <v>40.8</v>
      </c>
      <c r="G43" s="1">
        <v>32.7</v>
      </c>
      <c r="H43" s="1">
        <v>24.7</v>
      </c>
      <c r="I43" s="1">
        <v>18</v>
      </c>
      <c r="J43" s="1">
        <v>14.1</v>
      </c>
      <c r="K43" s="1">
        <v>6</v>
      </c>
    </row>
    <row r="44" spans="1:11" ht="13.5">
      <c r="A44">
        <v>14</v>
      </c>
      <c r="B44" s="1">
        <v>57.6</v>
      </c>
      <c r="C44" s="1">
        <v>50.5</v>
      </c>
      <c r="D44" s="1">
        <v>43.3</v>
      </c>
      <c r="E44" s="1">
        <v>36</v>
      </c>
      <c r="F44" s="1">
        <v>29.5</v>
      </c>
      <c r="G44" s="1">
        <v>23.8</v>
      </c>
      <c r="H44" s="1">
        <v>18.4</v>
      </c>
      <c r="I44" s="1">
        <v>14.3</v>
      </c>
      <c r="J44" s="1">
        <v>11.6</v>
      </c>
      <c r="K44" s="1">
        <v>6</v>
      </c>
    </row>
    <row r="45" spans="1:11" ht="13.5">
      <c r="A45">
        <v>15</v>
      </c>
      <c r="B45" s="1">
        <v>32.2</v>
      </c>
      <c r="C45" s="1">
        <v>28.2</v>
      </c>
      <c r="D45" s="1">
        <v>24.2</v>
      </c>
      <c r="E45" s="1">
        <v>20.3</v>
      </c>
      <c r="F45" s="1">
        <v>16.9</v>
      </c>
      <c r="G45" s="1">
        <v>14.1</v>
      </c>
      <c r="H45" s="1">
        <v>11.7</v>
      </c>
      <c r="I45" s="1">
        <v>10.1</v>
      </c>
      <c r="J45" s="1">
        <v>8.8</v>
      </c>
      <c r="K45" s="1">
        <v>6</v>
      </c>
    </row>
    <row r="46" spans="1:11" ht="13.5">
      <c r="A46">
        <v>16</v>
      </c>
      <c r="B46" s="1">
        <v>19.1</v>
      </c>
      <c r="C46" s="1">
        <v>16.7</v>
      </c>
      <c r="D46" s="1">
        <v>14.3</v>
      </c>
      <c r="E46" s="1">
        <v>12.2</v>
      </c>
      <c r="F46" s="1">
        <v>10.4</v>
      </c>
      <c r="G46" s="1">
        <v>9.2</v>
      </c>
      <c r="H46" s="1">
        <v>8.3</v>
      </c>
      <c r="I46" s="1">
        <v>7.8</v>
      </c>
      <c r="J46" s="1">
        <v>7.2</v>
      </c>
      <c r="K46" s="1">
        <v>6</v>
      </c>
    </row>
    <row r="47" spans="1:11" ht="13.5">
      <c r="A47">
        <v>17</v>
      </c>
      <c r="B47" s="1">
        <v>5.7</v>
      </c>
      <c r="C47" s="1">
        <v>5</v>
      </c>
      <c r="D47" s="1">
        <v>4.3</v>
      </c>
      <c r="E47" s="1">
        <v>4</v>
      </c>
      <c r="F47" s="1">
        <v>4</v>
      </c>
      <c r="G47" s="1">
        <v>4.4</v>
      </c>
      <c r="H47" s="1">
        <v>5</v>
      </c>
      <c r="I47" s="1">
        <v>5.5</v>
      </c>
      <c r="J47" s="1">
        <v>5.6</v>
      </c>
      <c r="K47" s="1">
        <v>6</v>
      </c>
    </row>
    <row r="48" ht="13.5">
      <c r="A48" t="s">
        <v>43</v>
      </c>
    </row>
    <row r="49" spans="1:11" ht="13.5">
      <c r="A49">
        <v>1</v>
      </c>
      <c r="B49" s="1">
        <v>44.6</v>
      </c>
      <c r="C49" s="1">
        <v>39</v>
      </c>
      <c r="D49" s="1">
        <v>33.5</v>
      </c>
      <c r="E49" s="1">
        <v>25.7</v>
      </c>
      <c r="F49" s="1">
        <v>18.5</v>
      </c>
      <c r="G49" s="1">
        <v>11.5</v>
      </c>
      <c r="H49" s="1">
        <v>4.8</v>
      </c>
      <c r="I49" s="1">
        <v>2.5</v>
      </c>
      <c r="J49" s="1">
        <v>1.9</v>
      </c>
      <c r="K49" s="1">
        <v>0</v>
      </c>
    </row>
    <row r="50" spans="1:11" ht="13.5">
      <c r="A50">
        <v>2</v>
      </c>
      <c r="B50" s="1">
        <v>30.9</v>
      </c>
      <c r="C50" s="1">
        <v>27</v>
      </c>
      <c r="D50" s="1">
        <v>23.2</v>
      </c>
      <c r="E50" s="1">
        <v>17.1</v>
      </c>
      <c r="F50" s="1">
        <v>11.2</v>
      </c>
      <c r="G50" s="1">
        <v>6.5</v>
      </c>
      <c r="H50" s="1">
        <v>2.4</v>
      </c>
      <c r="I50" s="1">
        <v>0</v>
      </c>
      <c r="J50" s="1">
        <v>0</v>
      </c>
      <c r="K50" s="1">
        <v>0</v>
      </c>
    </row>
    <row r="51" spans="1:11" ht="13.5">
      <c r="A51">
        <v>3</v>
      </c>
      <c r="B51" s="1">
        <v>24.3</v>
      </c>
      <c r="C51" s="1">
        <v>21.2</v>
      </c>
      <c r="D51" s="1">
        <v>18.2</v>
      </c>
      <c r="E51" s="1">
        <v>12.9</v>
      </c>
      <c r="F51" s="1">
        <v>8.5</v>
      </c>
      <c r="G51" s="1">
        <v>4.6</v>
      </c>
      <c r="H51" s="1">
        <v>2</v>
      </c>
      <c r="I51" s="1">
        <v>0</v>
      </c>
      <c r="J51" s="1">
        <v>0</v>
      </c>
      <c r="K51" s="1">
        <v>0</v>
      </c>
    </row>
    <row r="52" spans="1:11" ht="13.5">
      <c r="A52">
        <v>4</v>
      </c>
      <c r="B52" s="1">
        <v>19.1</v>
      </c>
      <c r="C52" s="1">
        <v>16.7</v>
      </c>
      <c r="D52" s="1">
        <v>14.3</v>
      </c>
      <c r="E52" s="1">
        <v>10</v>
      </c>
      <c r="F52" s="1">
        <v>6.3</v>
      </c>
      <c r="G52" s="1">
        <v>3.4</v>
      </c>
      <c r="H52" s="1">
        <v>1.3</v>
      </c>
      <c r="I52" s="1">
        <v>0</v>
      </c>
      <c r="J52" s="1">
        <v>0</v>
      </c>
      <c r="K52" s="1">
        <v>0</v>
      </c>
    </row>
    <row r="53" spans="1:11" ht="13.5">
      <c r="A53">
        <v>5</v>
      </c>
      <c r="B53" s="1">
        <v>12.7</v>
      </c>
      <c r="C53" s="1">
        <v>11.1</v>
      </c>
      <c r="D53" s="1">
        <v>9.6</v>
      </c>
      <c r="E53" s="1">
        <v>6.1</v>
      </c>
      <c r="F53" s="1">
        <v>3.9</v>
      </c>
      <c r="G53" s="1">
        <v>2.1</v>
      </c>
      <c r="H53" s="1">
        <v>0.7</v>
      </c>
      <c r="I53" s="1">
        <v>0</v>
      </c>
      <c r="J53" s="1">
        <v>0</v>
      </c>
      <c r="K53" s="1">
        <v>0</v>
      </c>
    </row>
    <row r="54" spans="1:11" ht="13.5">
      <c r="A54">
        <v>6</v>
      </c>
      <c r="B54" s="1">
        <v>6.9</v>
      </c>
      <c r="C54" s="1">
        <v>6</v>
      </c>
      <c r="D54" s="1">
        <v>5.2</v>
      </c>
      <c r="E54" s="1">
        <v>3.2</v>
      </c>
      <c r="F54" s="1">
        <v>2</v>
      </c>
      <c r="G54" s="1">
        <v>1</v>
      </c>
      <c r="H54" s="1">
        <v>0.4</v>
      </c>
      <c r="I54" s="1">
        <v>0</v>
      </c>
      <c r="J54" s="1">
        <v>0</v>
      </c>
      <c r="K54" s="1">
        <v>0</v>
      </c>
    </row>
    <row r="55" spans="1:11" ht="13.5">
      <c r="A55">
        <v>7</v>
      </c>
      <c r="B55" s="1">
        <v>3</v>
      </c>
      <c r="C55" s="1">
        <v>2.6</v>
      </c>
      <c r="D55" s="1">
        <v>2.2</v>
      </c>
      <c r="E55" s="1">
        <v>1.4</v>
      </c>
      <c r="F55" s="1">
        <v>0.8</v>
      </c>
      <c r="G55" s="1">
        <v>0.4</v>
      </c>
      <c r="H55" s="1">
        <v>0.2</v>
      </c>
      <c r="I55" s="1">
        <v>0</v>
      </c>
      <c r="J55" s="1">
        <v>0</v>
      </c>
      <c r="K55" s="1">
        <v>0</v>
      </c>
    </row>
    <row r="56" spans="1:11" ht="13.5">
      <c r="A56">
        <v>8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ht="13.5">
      <c r="A57">
        <v>9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</row>
    <row r="58" spans="1:11" ht="13.5">
      <c r="A58">
        <v>10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ht="13.5">
      <c r="A59">
        <v>11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</row>
    <row r="60" spans="1:11" ht="13.5">
      <c r="A60">
        <v>12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ht="13.5">
      <c r="A61">
        <v>13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</row>
    <row r="62" spans="1:11" ht="13.5">
      <c r="A62">
        <v>14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1" ht="13.5">
      <c r="A63">
        <v>15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</row>
    <row r="64" spans="1:11" ht="13.5">
      <c r="A64">
        <v>16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ht="13.5">
      <c r="A65">
        <v>17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</row>
  </sheetData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kudo</cp:lastModifiedBy>
  <dcterms:created xsi:type="dcterms:W3CDTF">1997-01-08T22:48:59Z</dcterms:created>
  <dcterms:modified xsi:type="dcterms:W3CDTF">2005-06-15T06:09:43Z</dcterms:modified>
  <cp:category/>
  <cp:version/>
  <cp:contentType/>
  <cp:contentStatus/>
</cp:coreProperties>
</file>